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617-HOURS" sheetId="1" r:id="rId1"/>
  </sheets>
  <definedNames>
    <definedName name="\0">'1617-HOURS'!$B$119:$B$119</definedName>
    <definedName name="_xlnm.Print_Area" localSheetId="0">'1617-HOURS'!$A$1:$H$118</definedName>
  </definedNames>
  <calcPr fullCalcOnLoad="1"/>
</workbook>
</file>

<file path=xl/sharedStrings.xml><?xml version="1.0" encoding="utf-8"?>
<sst xmlns="http://schemas.openxmlformats.org/spreadsheetml/2006/main" count="139" uniqueCount="103">
  <si>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</si>
  <si>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</si>
  <si>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</si>
  <si>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</si>
  <si>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</si>
  <si>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</si>
  <si>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</si>
  <si>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</si>
  <si>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</si>
  <si>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</si>
  <si>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</si>
  <si>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</si>
  <si>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</si>
  <si>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</si>
  <si>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</si>
  <si>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</si>
  <si>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</si>
  <si>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</si>
  <si>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</si>
  <si>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</si>
  <si>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</si>
  <si>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</si>
  <si>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</si>
  <si>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</si>
  <si>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</si>
  <si>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</si>
  <si>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</si>
  <si>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</si>
  <si>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</si>
  <si>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</si>
  <si>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</si>
  <si>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</si>
  <si>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</si>
  <si>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</si>
  <si>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</si>
  <si>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</si>
  <si>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</si>
  <si>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</si>
  <si>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</si>
  <si>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4.</t>
  </si>
  <si>
    <t>5.</t>
  </si>
  <si>
    <t>ADJUSTED GROSS COSTS TO BE DISTRIBUTED</t>
  </si>
  <si>
    <t>ENTER SERVICE DATA:</t>
  </si>
  <si>
    <t>TOTAL GROUP SESSIONS FOR YEAR</t>
  </si>
  <si>
    <t xml:space="preserve">NUMBER OF GROUP SESSIONS BY COST CENTER </t>
  </si>
  <si>
    <t>CALCULATED DATA - DO NOT CHANGE  FORMULAS BELOW THIS LINE</t>
  </si>
  <si>
    <t>ODF GROUP</t>
  </si>
  <si>
    <t>CHECK</t>
  </si>
  <si>
    <t xml:space="preserve">GROUP HOURS </t>
  </si>
  <si>
    <t>ODF INDIVIDUAL</t>
  </si>
  <si>
    <t>PERCENT OF INDIVIDUAL UNITS OF SERVICE</t>
  </si>
  <si>
    <t>ODF INDIVIDUAL + GROUP</t>
  </si>
  <si>
    <t>TOTAL STAFF HOURS</t>
  </si>
  <si>
    <t>PERCENT OF TOTAL STAFF HOURS</t>
  </si>
  <si>
    <t>COST TOTALS</t>
  </si>
  <si>
    <t>TOTAL DIRECT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</si>
  <si>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</si>
  <si>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</si>
  <si>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</si>
  <si>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</si>
  <si>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</si>
  <si>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</si>
  <si>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</si>
  <si>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</si>
  <si>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</si>
  <si>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>CALCULATIONS BASED ON TOTAL COSTS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</si>
  <si>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</si>
  <si>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</si>
  <si>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</si>
  <si>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</si>
  <si>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</si>
  <si>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</si>
  <si>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</si>
  <si>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NON-DMC</t>
  </si>
  <si>
    <t xml:space="preserve">   Drug Medi-Cal (DMC) Outpatient Drug Free (ODF) Fiscal Model</t>
  </si>
  <si>
    <t xml:space="preserve">    DMC PROV. NO.</t>
  </si>
  <si>
    <t xml:space="preserve">    PROVIDER NO.</t>
  </si>
  <si>
    <t>DMC</t>
  </si>
  <si>
    <t>ADJUSTMENTS FOR DMC UNREIMBURSABLE COSTS (BY SERVICE PROVIDED)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</si>
  <si>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</si>
  <si>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</si>
  <si>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</si>
  <si>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</si>
  <si>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</si>
  <si>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</si>
  <si>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</si>
  <si>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</si>
  <si>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ADJUSTED COST PER GROUP VISIT (PROVISIONAL RATE)</t>
  </si>
  <si>
    <t xml:space="preserve">COST PER INDIVIDUAL SESSION </t>
  </si>
  <si>
    <t>INDIVIDUAL DMC MAXIMUM RATE</t>
  </si>
  <si>
    <t>TOTAL DMC COSTS (GROUP + INDIVIDUAL TREATMENT)</t>
  </si>
  <si>
    <t xml:space="preserve"> </t>
  </si>
  <si>
    <t xml:space="preserve">GROUP DMC MAXIMUM RATE </t>
  </si>
  <si>
    <t>MAXIMUM ALLOWABLE DMC COSTS FOR GROUP SESSION</t>
  </si>
  <si>
    <t>PERCENT OF TOTAL INDIVIDUAL HOURS WITHIN COST CENTER</t>
  </si>
  <si>
    <t>TOTAL DISTRIBUTED ADJUSTED GROSS COSTS</t>
  </si>
  <si>
    <t>PERCENT OF TOTALGROUP  HOURS WITHIN COST CENTER</t>
  </si>
  <si>
    <t>MAXIMUM ALLOWABLE DMC COSTS FOR INDIVIDUAL SESSIONS</t>
  </si>
  <si>
    <t>GROUP COSTS MOVED TO UNRESTRICTED FUNDING SOURCES . . . . . . . . . .</t>
  </si>
  <si>
    <t xml:space="preserve">INDIVIDUALCOSTS MOVED TO UNRESTRICTED FUNDING SOURCES </t>
  </si>
  <si>
    <t xml:space="preserve">TOTAL GROUP VISITS (GROUP UNITS OF SERVICE) </t>
  </si>
  <si>
    <t>TOTAL INDIVIDUAL HOURS</t>
  </si>
  <si>
    <t>Hours - Perinatal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</si>
</sst>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10" fontId="0" fillId="2" borderId="0" xfId="0" applyNumberFormat="1" applyAlignment="1">
      <alignment/>
    </xf>
    <xf numFmtId="39" fontId="0" fillId="2" borderId="0" xfId="0" applyNumberForma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37" fontId="0" fillId="35" borderId="18" xfId="0" applyNumberFormat="1" applyFill="1" applyBorder="1" applyAlignment="1">
      <alignment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0" xfId="0" applyNumberFormat="1" applyAlignment="1">
      <alignment horizontal="right"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8" xfId="0" applyNumberFormat="1" applyBorder="1" applyAlignment="1" applyProtection="1">
      <alignment/>
      <protection/>
    </xf>
    <xf numFmtId="37" fontId="0" fillId="35" borderId="18" xfId="0" applyNumberFormat="1" applyFill="1" applyBorder="1" applyAlignment="1" applyProtection="1">
      <alignment/>
      <protection/>
    </xf>
    <xf numFmtId="2" fontId="0" fillId="2" borderId="18" xfId="0" applyNumberFormat="1" applyBorder="1" applyAlignment="1" applyProtection="1">
      <alignment/>
      <protection/>
    </xf>
    <xf numFmtId="10" fontId="0" fillId="2" borderId="18" xfId="0" applyNumberFormat="1" applyBorder="1" applyAlignment="1" applyProtection="1">
      <alignment/>
      <protection/>
    </xf>
    <xf numFmtId="39" fontId="0" fillId="2" borderId="18" xfId="0" applyNumberFormat="1" applyBorder="1" applyAlignment="1" applyProtection="1">
      <alignment/>
      <protection/>
    </xf>
    <xf numFmtId="37" fontId="0" fillId="2" borderId="0" xfId="0" applyNumberFormat="1" applyAlignment="1" applyProtection="1">
      <alignment/>
      <protection/>
    </xf>
    <xf numFmtId="2" fontId="3" fillId="2" borderId="18" xfId="0" applyNumberFormat="1" applyFont="1" applyBorder="1" applyAlignment="1" applyProtection="1">
      <alignment/>
      <protection/>
    </xf>
    <xf numFmtId="37" fontId="3" fillId="2" borderId="18" xfId="0" applyNumberFormat="1" applyFont="1" applyBorder="1" applyAlignment="1" applyProtection="1">
      <alignment/>
      <protection/>
    </xf>
    <xf numFmtId="39" fontId="0" fillId="34" borderId="18" xfId="0" applyNumberFormat="1" applyFill="1" applyBorder="1" applyAlignment="1" applyProtection="1">
      <alignment/>
      <protection locked="0"/>
    </xf>
    <xf numFmtId="37" fontId="0" fillId="2" borderId="11" xfId="0" applyNumberFormat="1" applyFont="1" applyBorder="1" applyAlignment="1">
      <alignment horizontal="center"/>
    </xf>
    <xf numFmtId="37" fontId="4" fillId="2" borderId="0" xfId="0" applyNumberFormat="1" applyFont="1" applyAlignment="1">
      <alignment/>
    </xf>
    <xf numFmtId="37" fontId="0" fillId="2" borderId="0" xfId="0" applyNumberFormat="1" applyFont="1" applyAlignment="1">
      <alignment/>
    </xf>
    <xf numFmtId="37" fontId="0" fillId="2" borderId="19" xfId="0" applyNumberFormat="1" applyFont="1" applyBorder="1" applyAlignment="1">
      <alignment/>
    </xf>
    <xf numFmtId="37" fontId="3" fillId="2" borderId="19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showOutlineSymbols="0" zoomScale="130" zoomScaleNormal="13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6.33203125" style="0" customWidth="1"/>
    <col min="3" max="3" width="44.83203125" style="0" customWidth="1"/>
    <col min="4" max="4" width="9.5" style="0" customWidth="1"/>
    <col min="5" max="8" width="14.83203125" style="0" customWidth="1"/>
  </cols>
  <sheetData>
    <row r="1" spans="1:3" ht="20.25">
      <c r="A1" s="1"/>
      <c r="C1" s="52" t="s">
        <v>74</v>
      </c>
    </row>
    <row r="2" ht="11.25">
      <c r="H2" s="1"/>
    </row>
    <row r="3" ht="18">
      <c r="D3" s="34" t="s">
        <v>102</v>
      </c>
    </row>
    <row r="6" spans="1:3" ht="11.25">
      <c r="A6" t="s">
        <v>0</v>
      </c>
      <c r="C6" s="5"/>
    </row>
    <row r="7" spans="1:8" ht="11.25">
      <c r="A7" t="s">
        <v>1</v>
      </c>
      <c r="C7" s="5"/>
      <c r="E7" t="s">
        <v>2</v>
      </c>
      <c r="G7" s="5"/>
      <c r="H7" s="5"/>
    </row>
    <row r="8" spans="1:8" ht="11.25">
      <c r="A8" t="s">
        <v>3</v>
      </c>
      <c r="C8" s="5"/>
      <c r="E8" s="53" t="s">
        <v>75</v>
      </c>
      <c r="G8" s="5"/>
      <c r="H8" s="5"/>
    </row>
    <row r="9" spans="1:8" ht="11.25">
      <c r="A9" t="s">
        <v>4</v>
      </c>
      <c r="C9" s="5"/>
      <c r="E9" s="53" t="s">
        <v>76</v>
      </c>
      <c r="G9" s="5"/>
      <c r="H9" s="5"/>
    </row>
    <row r="10" spans="1:3" ht="11.25">
      <c r="A10" t="s">
        <v>5</v>
      </c>
      <c r="C10" s="35" t="s">
        <v>6</v>
      </c>
    </row>
    <row r="11" spans="5:8" ht="11.25">
      <c r="E11" s="33" t="s">
        <v>7</v>
      </c>
      <c r="F11" s="33" t="s">
        <v>8</v>
      </c>
      <c r="G11" s="33" t="s">
        <v>9</v>
      </c>
      <c r="H11" s="33" t="s">
        <v>10</v>
      </c>
    </row>
    <row r="12" spans="1:8" ht="11.25">
      <c r="A12" s="6"/>
      <c r="B12" s="7"/>
      <c r="C12" s="8"/>
      <c r="D12" s="9"/>
      <c r="E12" s="36" t="s">
        <v>11</v>
      </c>
      <c r="F12" s="51" t="s">
        <v>77</v>
      </c>
      <c r="G12" s="51" t="s">
        <v>73</v>
      </c>
      <c r="H12" s="36" t="s">
        <v>12</v>
      </c>
    </row>
    <row r="13" spans="1:8" ht="11.25">
      <c r="A13" s="10" t="s">
        <v>13</v>
      </c>
      <c r="B13" s="11"/>
      <c r="C13" s="11"/>
      <c r="D13" s="13"/>
      <c r="E13" s="14"/>
      <c r="F13" s="14"/>
      <c r="G13" s="14"/>
      <c r="H13" s="14"/>
    </row>
    <row r="14" spans="1:8" ht="11.25">
      <c r="A14" s="38" t="s">
        <v>14</v>
      </c>
      <c r="B14" s="11" t="s">
        <v>15</v>
      </c>
      <c r="C14" s="11"/>
      <c r="D14" s="13"/>
      <c r="E14" s="16"/>
      <c r="F14" s="16"/>
      <c r="G14" s="16"/>
      <c r="H14" s="17"/>
    </row>
    <row r="15" spans="1:8" ht="11.25">
      <c r="A15" s="38" t="s">
        <v>16</v>
      </c>
      <c r="B15" s="54" t="s">
        <v>78</v>
      </c>
      <c r="C15" s="11"/>
      <c r="D15" s="13"/>
      <c r="E15" s="14"/>
      <c r="F15" s="14"/>
      <c r="G15" s="14"/>
      <c r="H15" s="14"/>
    </row>
    <row r="16" spans="1:8" ht="11.25">
      <c r="A16" s="30" t="s">
        <v>17</v>
      </c>
      <c r="B16" s="19"/>
      <c r="C16" s="20"/>
      <c r="D16" s="21"/>
      <c r="E16" s="17"/>
      <c r="F16" s="15"/>
      <c r="G16" s="17"/>
      <c r="H16" s="42">
        <f aca="true" t="shared" si="0" ref="H16:H33">SUM(E16:G16)</f>
        <v>0</v>
      </c>
    </row>
    <row r="17" spans="1:8" ht="11.25">
      <c r="A17" s="30" t="s">
        <v>18</v>
      </c>
      <c r="B17" s="19"/>
      <c r="C17" s="20"/>
      <c r="D17" s="21"/>
      <c r="E17" s="17"/>
      <c r="F17" s="15"/>
      <c r="G17" s="17"/>
      <c r="H17" s="14">
        <f t="shared" si="0"/>
        <v>0</v>
      </c>
    </row>
    <row r="18" spans="1:8" ht="11.25">
      <c r="A18" s="30" t="s">
        <v>19</v>
      </c>
      <c r="B18" s="19"/>
      <c r="C18" s="20"/>
      <c r="D18" s="21"/>
      <c r="E18" s="17"/>
      <c r="F18" s="15"/>
      <c r="G18" s="17"/>
      <c r="H18" s="14">
        <f t="shared" si="0"/>
        <v>0</v>
      </c>
    </row>
    <row r="19" spans="1:8" ht="11.25">
      <c r="A19" s="30" t="s">
        <v>20</v>
      </c>
      <c r="B19" s="19"/>
      <c r="C19" s="20"/>
      <c r="D19" s="21"/>
      <c r="E19" s="17"/>
      <c r="F19" s="15"/>
      <c r="G19" s="17"/>
      <c r="H19" s="14">
        <f t="shared" si="0"/>
        <v>0</v>
      </c>
    </row>
    <row r="20" spans="1:12" ht="11.25">
      <c r="A20" s="30" t="s">
        <v>21</v>
      </c>
      <c r="B20" s="19"/>
      <c r="C20" s="20"/>
      <c r="D20" s="21"/>
      <c r="E20" s="17"/>
      <c r="F20" s="15"/>
      <c r="G20" s="17"/>
      <c r="H20" s="14">
        <f t="shared" si="0"/>
        <v>0</v>
      </c>
      <c r="L20" s="3"/>
    </row>
    <row r="21" spans="1:12" ht="11.25">
      <c r="A21" s="30" t="s">
        <v>22</v>
      </c>
      <c r="B21" s="19"/>
      <c r="C21" s="20"/>
      <c r="D21" s="21"/>
      <c r="E21" s="17"/>
      <c r="F21" s="15"/>
      <c r="G21" s="17"/>
      <c r="H21" s="14">
        <f t="shared" si="0"/>
        <v>0</v>
      </c>
      <c r="L21" s="3"/>
    </row>
    <row r="22" spans="1:12" ht="11.25">
      <c r="A22" s="30" t="s">
        <v>23</v>
      </c>
      <c r="B22" s="19"/>
      <c r="C22" s="20"/>
      <c r="D22" s="21"/>
      <c r="E22" s="17"/>
      <c r="F22" s="15"/>
      <c r="G22" s="17"/>
      <c r="H22" s="14">
        <f t="shared" si="0"/>
        <v>0</v>
      </c>
      <c r="L22" s="3"/>
    </row>
    <row r="23" spans="1:12" ht="11.25">
      <c r="A23" s="30" t="s">
        <v>24</v>
      </c>
      <c r="B23" s="19"/>
      <c r="C23" s="20"/>
      <c r="D23" s="21"/>
      <c r="E23" s="17"/>
      <c r="F23" s="15"/>
      <c r="G23" s="17"/>
      <c r="H23" s="14">
        <f t="shared" si="0"/>
        <v>0</v>
      </c>
      <c r="L23" s="3"/>
    </row>
    <row r="24" spans="1:12" ht="11.25">
      <c r="A24" s="30" t="s">
        <v>25</v>
      </c>
      <c r="B24" s="19"/>
      <c r="C24" s="20"/>
      <c r="D24" s="21"/>
      <c r="E24" s="17"/>
      <c r="F24" s="15"/>
      <c r="G24" s="17"/>
      <c r="H24" s="14">
        <f t="shared" si="0"/>
        <v>0</v>
      </c>
      <c r="L24" s="3"/>
    </row>
    <row r="25" spans="1:12" ht="11.25">
      <c r="A25" s="30" t="s">
        <v>26</v>
      </c>
      <c r="B25" s="19"/>
      <c r="C25" s="20"/>
      <c r="D25" s="21"/>
      <c r="E25" s="17"/>
      <c r="F25" s="15"/>
      <c r="G25" s="17"/>
      <c r="H25" s="14">
        <f t="shared" si="0"/>
        <v>0</v>
      </c>
      <c r="L25" s="3"/>
    </row>
    <row r="26" spans="1:12" ht="11.25">
      <c r="A26" s="30" t="s">
        <v>27</v>
      </c>
      <c r="B26" s="19"/>
      <c r="C26" s="20"/>
      <c r="D26" s="21"/>
      <c r="E26" s="17"/>
      <c r="F26" s="15"/>
      <c r="G26" s="17"/>
      <c r="H26" s="14">
        <f t="shared" si="0"/>
        <v>0</v>
      </c>
      <c r="L26" s="3"/>
    </row>
    <row r="27" spans="1:12" ht="11.25">
      <c r="A27" s="30" t="s">
        <v>28</v>
      </c>
      <c r="B27" s="19"/>
      <c r="C27" s="20"/>
      <c r="D27" s="21"/>
      <c r="E27" s="17"/>
      <c r="F27" s="15"/>
      <c r="G27" s="17"/>
      <c r="H27" s="14">
        <f t="shared" si="0"/>
        <v>0</v>
      </c>
      <c r="L27" s="3"/>
    </row>
    <row r="28" spans="1:12" ht="11.25">
      <c r="A28" s="30" t="s">
        <v>29</v>
      </c>
      <c r="B28" s="19"/>
      <c r="C28" s="20"/>
      <c r="D28" s="21"/>
      <c r="E28" s="17"/>
      <c r="F28" s="15"/>
      <c r="G28" s="17"/>
      <c r="H28" s="14">
        <f t="shared" si="0"/>
        <v>0</v>
      </c>
      <c r="L28" s="3"/>
    </row>
    <row r="29" spans="1:12" ht="11.25">
      <c r="A29" s="30" t="s">
        <v>30</v>
      </c>
      <c r="B29" s="19"/>
      <c r="C29" s="20"/>
      <c r="D29" s="21"/>
      <c r="E29" s="17"/>
      <c r="F29" s="15"/>
      <c r="G29" s="17"/>
      <c r="H29" s="14">
        <f t="shared" si="0"/>
        <v>0</v>
      </c>
      <c r="L29" s="3"/>
    </row>
    <row r="30" spans="1:12" ht="11.25">
      <c r="A30" s="30" t="s">
        <v>31</v>
      </c>
      <c r="B30" s="19"/>
      <c r="C30" s="20"/>
      <c r="D30" s="21"/>
      <c r="E30" s="17"/>
      <c r="F30" s="15"/>
      <c r="G30" s="17"/>
      <c r="H30" s="14">
        <f t="shared" si="0"/>
        <v>0</v>
      </c>
      <c r="L30" s="3"/>
    </row>
    <row r="31" spans="1:12" ht="11.25">
      <c r="A31" s="30" t="s">
        <v>32</v>
      </c>
      <c r="B31" s="19"/>
      <c r="C31" s="20"/>
      <c r="D31" s="21"/>
      <c r="E31" s="17"/>
      <c r="F31" s="15"/>
      <c r="G31" s="17"/>
      <c r="H31" s="14">
        <f t="shared" si="0"/>
        <v>0</v>
      </c>
      <c r="L31" s="3"/>
    </row>
    <row r="32" spans="1:12" ht="11.25">
      <c r="A32" s="30" t="s">
        <v>33</v>
      </c>
      <c r="B32" s="19"/>
      <c r="C32" s="20"/>
      <c r="D32" s="21"/>
      <c r="E32" s="17"/>
      <c r="F32" s="15"/>
      <c r="G32" s="17"/>
      <c r="H32" s="14">
        <f t="shared" si="0"/>
        <v>0</v>
      </c>
      <c r="L32" s="3"/>
    </row>
    <row r="33" spans="1:12" ht="11.25">
      <c r="A33" s="30" t="s">
        <v>34</v>
      </c>
      <c r="B33" s="19"/>
      <c r="C33" s="20"/>
      <c r="D33" s="21"/>
      <c r="E33" s="17"/>
      <c r="F33" s="15"/>
      <c r="G33" s="17"/>
      <c r="H33" s="14">
        <f t="shared" si="0"/>
        <v>0</v>
      </c>
      <c r="L33" s="3"/>
    </row>
    <row r="34" spans="1:12" ht="11.25">
      <c r="A34" s="30" t="s">
        <v>35</v>
      </c>
      <c r="B34" s="54" t="s">
        <v>79</v>
      </c>
      <c r="C34" s="11"/>
      <c r="D34" s="13"/>
      <c r="E34" s="14">
        <f>SUM(E16:E33)</f>
        <v>0</v>
      </c>
      <c r="F34" s="16"/>
      <c r="G34" s="14">
        <f>SUM(G16:G33)</f>
        <v>0</v>
      </c>
      <c r="H34" s="14">
        <f>SUM(H16:H33)</f>
        <v>0</v>
      </c>
      <c r="L34" s="3"/>
    </row>
    <row r="35" spans="1:12" ht="11.25">
      <c r="A35" s="38" t="s">
        <v>36</v>
      </c>
      <c r="B35" s="18" t="s">
        <v>37</v>
      </c>
      <c r="C35" s="11"/>
      <c r="D35" s="13"/>
      <c r="E35" s="14"/>
      <c r="F35" s="14"/>
      <c r="G35" s="14"/>
      <c r="H35" s="14"/>
      <c r="L35" s="3"/>
    </row>
    <row r="36" spans="1:12" ht="11.25">
      <c r="A36" s="30" t="s">
        <v>17</v>
      </c>
      <c r="B36" s="19"/>
      <c r="C36" s="20"/>
      <c r="D36" s="21"/>
      <c r="E36" s="17"/>
      <c r="F36" s="17"/>
      <c r="G36" s="17"/>
      <c r="H36" s="14">
        <f aca="true" t="shared" si="1" ref="H36:H53">SUM(E36:G36)</f>
        <v>0</v>
      </c>
      <c r="L36" s="3"/>
    </row>
    <row r="37" spans="1:12" ht="11.25">
      <c r="A37" s="30" t="s">
        <v>18</v>
      </c>
      <c r="B37" s="19"/>
      <c r="C37" s="20"/>
      <c r="D37" s="21"/>
      <c r="E37" s="17"/>
      <c r="F37" s="17"/>
      <c r="G37" s="17"/>
      <c r="H37" s="14">
        <f t="shared" si="1"/>
        <v>0</v>
      </c>
      <c r="L37" s="3"/>
    </row>
    <row r="38" spans="1:12" ht="11.25">
      <c r="A38" s="30" t="s">
        <v>19</v>
      </c>
      <c r="B38" s="19"/>
      <c r="C38" s="20"/>
      <c r="D38" s="21"/>
      <c r="E38" s="17"/>
      <c r="F38" s="17"/>
      <c r="G38" s="17"/>
      <c r="H38" s="14">
        <f t="shared" si="1"/>
        <v>0</v>
      </c>
      <c r="L38" s="3"/>
    </row>
    <row r="39" spans="1:12" ht="11.25">
      <c r="A39" s="30" t="s">
        <v>20</v>
      </c>
      <c r="B39" s="19"/>
      <c r="C39" s="20"/>
      <c r="D39" s="21"/>
      <c r="E39" s="17"/>
      <c r="F39" s="17"/>
      <c r="G39" s="17"/>
      <c r="H39" s="14">
        <f t="shared" si="1"/>
        <v>0</v>
      </c>
      <c r="L39" s="3"/>
    </row>
    <row r="40" spans="1:12" ht="11.25">
      <c r="A40" s="30" t="s">
        <v>21</v>
      </c>
      <c r="B40" s="19"/>
      <c r="C40" s="20"/>
      <c r="D40" s="21"/>
      <c r="E40" s="17"/>
      <c r="F40" s="17"/>
      <c r="G40" s="17"/>
      <c r="H40" s="14">
        <f t="shared" si="1"/>
        <v>0</v>
      </c>
      <c r="L40" s="3"/>
    </row>
    <row r="41" spans="1:12" ht="11.25">
      <c r="A41" s="30" t="s">
        <v>22</v>
      </c>
      <c r="B41" s="19"/>
      <c r="C41" s="20"/>
      <c r="D41" s="21"/>
      <c r="E41" s="17"/>
      <c r="F41" s="17"/>
      <c r="G41" s="17"/>
      <c r="H41" s="14">
        <f t="shared" si="1"/>
        <v>0</v>
      </c>
      <c r="L41" s="3"/>
    </row>
    <row r="42" spans="1:12" ht="11.25">
      <c r="A42" s="30" t="s">
        <v>23</v>
      </c>
      <c r="B42" s="19"/>
      <c r="C42" s="20"/>
      <c r="D42" s="21"/>
      <c r="E42" s="17"/>
      <c r="F42" s="17"/>
      <c r="G42" s="17"/>
      <c r="H42" s="14">
        <f t="shared" si="1"/>
        <v>0</v>
      </c>
      <c r="L42" s="3"/>
    </row>
    <row r="43" spans="1:12" ht="11.25">
      <c r="A43" s="30" t="s">
        <v>24</v>
      </c>
      <c r="B43" s="19"/>
      <c r="C43" s="20"/>
      <c r="D43" s="21"/>
      <c r="E43" s="17"/>
      <c r="F43" s="17"/>
      <c r="G43" s="17"/>
      <c r="H43" s="14">
        <f t="shared" si="1"/>
        <v>0</v>
      </c>
      <c r="L43" s="3"/>
    </row>
    <row r="44" spans="1:12" ht="11.25">
      <c r="A44" s="30" t="s">
        <v>25</v>
      </c>
      <c r="B44" s="19"/>
      <c r="C44" s="20"/>
      <c r="D44" s="21"/>
      <c r="E44" s="17"/>
      <c r="F44" s="17"/>
      <c r="G44" s="17"/>
      <c r="H44" s="14">
        <f t="shared" si="1"/>
        <v>0</v>
      </c>
      <c r="L44" s="3"/>
    </row>
    <row r="45" spans="1:12" ht="11.25">
      <c r="A45" s="30" t="s">
        <v>26</v>
      </c>
      <c r="B45" s="19"/>
      <c r="C45" s="20"/>
      <c r="D45" s="21"/>
      <c r="E45" s="17"/>
      <c r="F45" s="17"/>
      <c r="G45" s="17"/>
      <c r="H45" s="14">
        <f t="shared" si="1"/>
        <v>0</v>
      </c>
      <c r="L45" s="3"/>
    </row>
    <row r="46" spans="1:12" ht="11.25">
      <c r="A46" s="30" t="s">
        <v>27</v>
      </c>
      <c r="B46" s="19"/>
      <c r="C46" s="20"/>
      <c r="D46" s="21"/>
      <c r="E46" s="17"/>
      <c r="F46" s="17"/>
      <c r="G46" s="17"/>
      <c r="H46" s="14">
        <f t="shared" si="1"/>
        <v>0</v>
      </c>
      <c r="L46" s="3"/>
    </row>
    <row r="47" spans="1:12" ht="11.25">
      <c r="A47" s="30" t="s">
        <v>28</v>
      </c>
      <c r="B47" s="19"/>
      <c r="C47" s="20"/>
      <c r="D47" s="21"/>
      <c r="E47" s="17"/>
      <c r="F47" s="17"/>
      <c r="G47" s="17"/>
      <c r="H47" s="14">
        <f t="shared" si="1"/>
        <v>0</v>
      </c>
      <c r="L47" s="3"/>
    </row>
    <row r="48" spans="1:12" ht="11.25">
      <c r="A48" s="30" t="s">
        <v>29</v>
      </c>
      <c r="B48" s="19"/>
      <c r="C48" s="20"/>
      <c r="D48" s="21"/>
      <c r="E48" s="17"/>
      <c r="F48" s="17"/>
      <c r="G48" s="17"/>
      <c r="H48" s="14">
        <f t="shared" si="1"/>
        <v>0</v>
      </c>
      <c r="L48" s="3"/>
    </row>
    <row r="49" spans="1:12" ht="11.25">
      <c r="A49" s="30" t="s">
        <v>30</v>
      </c>
      <c r="B49" s="19"/>
      <c r="C49" s="20"/>
      <c r="D49" s="21"/>
      <c r="E49" s="17"/>
      <c r="F49" s="17"/>
      <c r="G49" s="17"/>
      <c r="H49" s="14">
        <f t="shared" si="1"/>
        <v>0</v>
      </c>
      <c r="L49" s="3"/>
    </row>
    <row r="50" spans="1:12" ht="11.25">
      <c r="A50" s="30" t="s">
        <v>31</v>
      </c>
      <c r="B50" s="19"/>
      <c r="C50" s="20"/>
      <c r="D50" s="21"/>
      <c r="E50" s="17"/>
      <c r="F50" s="17"/>
      <c r="G50" s="17"/>
      <c r="H50" s="14">
        <f t="shared" si="1"/>
        <v>0</v>
      </c>
      <c r="L50" s="3"/>
    </row>
    <row r="51" spans="1:12" ht="11.25">
      <c r="A51" s="30" t="s">
        <v>32</v>
      </c>
      <c r="B51" s="19"/>
      <c r="C51" s="20"/>
      <c r="D51" s="21"/>
      <c r="E51" s="17"/>
      <c r="F51" s="17"/>
      <c r="G51" s="17"/>
      <c r="H51" s="14">
        <f t="shared" si="1"/>
        <v>0</v>
      </c>
      <c r="L51" s="3"/>
    </row>
    <row r="52" spans="1:12" ht="11.25">
      <c r="A52" s="30" t="s">
        <v>33</v>
      </c>
      <c r="B52" s="19"/>
      <c r="C52" s="20"/>
      <c r="D52" s="21"/>
      <c r="E52" s="17"/>
      <c r="F52" s="17"/>
      <c r="G52" s="17"/>
      <c r="H52" s="14">
        <f t="shared" si="1"/>
        <v>0</v>
      </c>
      <c r="L52" s="3"/>
    </row>
    <row r="53" spans="1:12" ht="11.25">
      <c r="A53" s="30" t="s">
        <v>34</v>
      </c>
      <c r="B53" s="19"/>
      <c r="C53" s="20"/>
      <c r="D53" s="21"/>
      <c r="E53" s="17"/>
      <c r="F53" s="17"/>
      <c r="G53" s="17"/>
      <c r="H53" s="14">
        <f t="shared" si="1"/>
        <v>0</v>
      </c>
      <c r="L53" s="3"/>
    </row>
    <row r="54" spans="1:12" ht="11.25">
      <c r="A54" s="31" t="s">
        <v>35</v>
      </c>
      <c r="B54" s="18" t="s">
        <v>38</v>
      </c>
      <c r="C54" s="11"/>
      <c r="D54" s="13"/>
      <c r="E54" s="42">
        <f>SUM(E36:E53)</f>
        <v>0</v>
      </c>
      <c r="F54" s="42">
        <f>SUM(F36:F53)</f>
        <v>0</v>
      </c>
      <c r="G54" s="42">
        <f>SUM(G36:G53)</f>
        <v>0</v>
      </c>
      <c r="H54" s="42">
        <f>SUM(H36:H53)</f>
        <v>0</v>
      </c>
      <c r="L54" s="3"/>
    </row>
    <row r="55" spans="1:12" ht="11.25">
      <c r="A55" s="40" t="s">
        <v>39</v>
      </c>
      <c r="B55" s="54" t="s">
        <v>80</v>
      </c>
      <c r="C55" s="11"/>
      <c r="D55" s="13"/>
      <c r="E55" s="42">
        <f>E54+E34</f>
        <v>0</v>
      </c>
      <c r="F55" s="42">
        <f>F54+F34</f>
        <v>0</v>
      </c>
      <c r="G55" s="42">
        <f>G54+G34</f>
        <v>0</v>
      </c>
      <c r="H55" s="42">
        <f>H54+H34</f>
        <v>0</v>
      </c>
      <c r="L55" s="3"/>
    </row>
    <row r="56" spans="1:12" ht="11.25">
      <c r="A56" s="37" t="s">
        <v>40</v>
      </c>
      <c r="B56" s="18" t="s">
        <v>41</v>
      </c>
      <c r="C56" s="11"/>
      <c r="D56" s="13"/>
      <c r="E56" s="43"/>
      <c r="F56" s="43"/>
      <c r="G56" s="43"/>
      <c r="H56" s="42">
        <f>H14-H55</f>
        <v>0</v>
      </c>
      <c r="L56" s="3"/>
    </row>
    <row r="57" spans="1:12" ht="11.25">
      <c r="A57" s="1"/>
      <c r="B57" s="1"/>
      <c r="C57" s="1"/>
      <c r="D57" s="1"/>
      <c r="E57" s="1"/>
      <c r="F57" s="1"/>
      <c r="G57" s="1"/>
      <c r="H57" s="1"/>
      <c r="L57" s="3"/>
    </row>
    <row r="58" spans="1:8" ht="11.25">
      <c r="A58" s="37">
        <v>6</v>
      </c>
      <c r="B58" s="18" t="s">
        <v>56</v>
      </c>
      <c r="C58" s="11"/>
      <c r="D58" s="13"/>
      <c r="E58" s="16"/>
      <c r="F58" s="16"/>
      <c r="G58" s="16"/>
      <c r="H58" s="42">
        <f>H56+H55</f>
        <v>0</v>
      </c>
    </row>
    <row r="60" spans="1:12" ht="11.25">
      <c r="A60" s="22" t="s">
        <v>42</v>
      </c>
      <c r="B60" s="8"/>
      <c r="C60" s="8"/>
      <c r="D60" s="9"/>
      <c r="E60" s="36" t="s">
        <v>11</v>
      </c>
      <c r="F60" s="51" t="s">
        <v>77</v>
      </c>
      <c r="G60" s="51" t="s">
        <v>73</v>
      </c>
      <c r="H60" s="36" t="s">
        <v>12</v>
      </c>
      <c r="L60" s="3"/>
    </row>
    <row r="61" spans="1:12" ht="11.25">
      <c r="A61" s="37">
        <v>7</v>
      </c>
      <c r="B61" s="18" t="s">
        <v>43</v>
      </c>
      <c r="C61" s="11"/>
      <c r="D61" s="13"/>
      <c r="E61" s="16"/>
      <c r="F61" s="16"/>
      <c r="G61" s="16"/>
      <c r="H61" s="17" t="s">
        <v>91</v>
      </c>
      <c r="L61" s="3"/>
    </row>
    <row r="62" spans="1:12" ht="11.25">
      <c r="A62" s="37">
        <v>8</v>
      </c>
      <c r="B62" s="18" t="s">
        <v>44</v>
      </c>
      <c r="C62" s="11"/>
      <c r="D62" s="13"/>
      <c r="E62" s="17" t="s">
        <v>91</v>
      </c>
      <c r="F62" s="17" t="s">
        <v>91</v>
      </c>
      <c r="G62" s="17" t="s">
        <v>91</v>
      </c>
      <c r="H62" s="16">
        <f>SUM(E62:G62)</f>
        <v>0</v>
      </c>
      <c r="I62" s="1" t="str">
        <f>IF(H61=SUM(E62:G62),"OK","ERROR")</f>
        <v>ERROR</v>
      </c>
      <c r="J62" t="e">
        <f>IF(I62="ERROR",H61-SUM(E62:G62)," ")</f>
        <v>#VALUE!</v>
      </c>
      <c r="L62" s="3"/>
    </row>
    <row r="63" spans="1:12" ht="11.25">
      <c r="A63" s="37">
        <v>9</v>
      </c>
      <c r="B63" s="54" t="s">
        <v>100</v>
      </c>
      <c r="C63" s="11"/>
      <c r="D63" s="13"/>
      <c r="E63" s="17"/>
      <c r="F63" s="17"/>
      <c r="G63" s="17"/>
      <c r="H63" s="42">
        <f>SUM(E63:G63)</f>
        <v>0</v>
      </c>
      <c r="I63" s="1"/>
      <c r="L63" s="3"/>
    </row>
    <row r="64" spans="1:12" ht="11.25">
      <c r="A64" s="37">
        <v>10</v>
      </c>
      <c r="B64" s="54" t="s">
        <v>81</v>
      </c>
      <c r="C64" s="11"/>
      <c r="D64" s="12"/>
      <c r="E64" s="17"/>
      <c r="F64" s="17"/>
      <c r="G64" s="17"/>
      <c r="H64" s="42">
        <f>SUM(E64:G64)</f>
        <v>0</v>
      </c>
      <c r="I64" s="1"/>
      <c r="L64" s="3"/>
    </row>
    <row r="65" spans="1:12" ht="11.25">
      <c r="A65" s="37">
        <v>11</v>
      </c>
      <c r="B65" s="54" t="s">
        <v>82</v>
      </c>
      <c r="C65" s="11"/>
      <c r="D65" s="13"/>
      <c r="E65" s="44">
        <f>IF(OR(E80=0,E64=0),0,E80/E64*60)</f>
        <v>0</v>
      </c>
      <c r="F65" s="44">
        <f>IF(OR(F80=0,F64=0),0,+F80/F64*60)</f>
        <v>0</v>
      </c>
      <c r="G65" s="44">
        <f>IF(OR(G80=0,G64=0),0,G80/G64*60)</f>
        <v>0</v>
      </c>
      <c r="H65" s="44">
        <f>IF(OR(H80=0,H64=0),0,H80/H64*60)</f>
        <v>0</v>
      </c>
      <c r="L65" s="3"/>
    </row>
    <row r="66" spans="1:12" ht="11.25">
      <c r="A66" s="37">
        <v>12</v>
      </c>
      <c r="B66" s="54" t="s">
        <v>83</v>
      </c>
      <c r="C66" s="11"/>
      <c r="D66" s="13"/>
      <c r="E66" s="44">
        <f>IF(OR(H76=0,H61=0),0,$H76/$H61*60)</f>
        <v>0</v>
      </c>
      <c r="F66" s="44">
        <f>IF(OR(H76=0,H61=0),0,$H76/$H61*60)</f>
        <v>0</v>
      </c>
      <c r="G66" s="44">
        <f>IF(OR(H76=0,H61=0),0,$H76/$H61*60)</f>
        <v>0</v>
      </c>
      <c r="H66" s="44">
        <f>IF(OR(H76=0,H61=0),0,$H76/$H61*60)</f>
        <v>0</v>
      </c>
      <c r="L66" s="3"/>
    </row>
    <row r="67" ht="11.25">
      <c r="L67" s="3"/>
    </row>
    <row r="68" ht="11.25">
      <c r="L68" s="3"/>
    </row>
    <row r="69" spans="1:12" ht="11.25">
      <c r="A69" s="23"/>
      <c r="B69" s="23"/>
      <c r="C69" s="23"/>
      <c r="D69" s="23"/>
      <c r="E69" s="23"/>
      <c r="F69" s="23"/>
      <c r="G69" s="23"/>
      <c r="H69" s="23"/>
      <c r="L69" s="3"/>
    </row>
    <row r="70" spans="1:12" ht="11.25">
      <c r="A70" s="23"/>
      <c r="B70" s="23"/>
      <c r="C70" s="23"/>
      <c r="D70" s="23"/>
      <c r="E70" s="23"/>
      <c r="F70" s="23"/>
      <c r="G70" s="23"/>
      <c r="H70" s="23"/>
      <c r="K70" s="1"/>
      <c r="L70" s="3"/>
    </row>
    <row r="71" ht="11.25">
      <c r="A71" s="24" t="s">
        <v>45</v>
      </c>
    </row>
    <row r="72" spans="5:8" ht="11.25">
      <c r="E72" s="33" t="s">
        <v>7</v>
      </c>
      <c r="F72" s="33" t="s">
        <v>8</v>
      </c>
      <c r="G72" s="33" t="s">
        <v>9</v>
      </c>
      <c r="H72" s="33" t="s">
        <v>10</v>
      </c>
    </row>
    <row r="73" spans="1:8" ht="11.25">
      <c r="A73" s="7"/>
      <c r="B73" s="8"/>
      <c r="C73" s="8"/>
      <c r="D73" s="9"/>
      <c r="E73" s="36" t="s">
        <v>11</v>
      </c>
      <c r="F73" s="51" t="s">
        <v>77</v>
      </c>
      <c r="G73" s="51" t="s">
        <v>73</v>
      </c>
      <c r="H73" s="36" t="s">
        <v>12</v>
      </c>
    </row>
    <row r="74" spans="1:4" ht="11.25">
      <c r="A74" s="25" t="s">
        <v>46</v>
      </c>
      <c r="B74" s="11"/>
      <c r="C74" s="11"/>
      <c r="D74" s="13"/>
    </row>
    <row r="75" spans="1:9" ht="11.25">
      <c r="A75" s="39">
        <v>13</v>
      </c>
      <c r="B75" s="54" t="s">
        <v>84</v>
      </c>
      <c r="C75" s="11"/>
      <c r="D75" s="13"/>
      <c r="E75" s="45">
        <f>IF(OR(E63=0,$H63=0),0,(+E63/$H63))</f>
        <v>0</v>
      </c>
      <c r="F75" s="45">
        <f>IF(OR(F63=0,$H63=0),0,(+F63/$H63))</f>
        <v>0</v>
      </c>
      <c r="G75" s="45">
        <f>IF(OR(G63=0,$H63=0),0,(+G63/$H63))</f>
        <v>0</v>
      </c>
      <c r="H75" s="45">
        <f>SUM(E75:G75)</f>
        <v>0</v>
      </c>
      <c r="I75" s="29" t="s">
        <v>47</v>
      </c>
    </row>
    <row r="76" spans="1:11" ht="11.25">
      <c r="A76" s="39">
        <v>14</v>
      </c>
      <c r="B76" s="18" t="s">
        <v>48</v>
      </c>
      <c r="C76" s="11"/>
      <c r="D76" s="13"/>
      <c r="E76" s="46">
        <f>$H76*E75</f>
        <v>0</v>
      </c>
      <c r="F76" s="46">
        <f>$H76*F75</f>
        <v>0</v>
      </c>
      <c r="G76" s="46">
        <f>$H76*G75</f>
        <v>0</v>
      </c>
      <c r="H76" s="50"/>
      <c r="I76" s="4">
        <f>SUM(E76:G76)</f>
        <v>0</v>
      </c>
      <c r="J76" s="4"/>
      <c r="K76" s="4"/>
    </row>
    <row r="77" spans="1:8" ht="11.25">
      <c r="A77" s="39">
        <v>15</v>
      </c>
      <c r="B77" s="18" t="s">
        <v>96</v>
      </c>
      <c r="C77" s="11"/>
      <c r="D77" s="13"/>
      <c r="E77" s="45">
        <f>IF(OR(E76=0,E83=0),0,(+E76/E83))</f>
        <v>0</v>
      </c>
      <c r="F77" s="45">
        <f>IF(OR(F76=0,F83=0),0,(+F76/F83))</f>
        <v>0</v>
      </c>
      <c r="G77" s="45" t="e">
        <f>IF(OR(G76=0,G83=0),0,(+G76/G83))</f>
        <v>#VALUE!</v>
      </c>
      <c r="H77" s="45">
        <f>IF(OR(H76=0,H83=0),0,(+H76/H83))</f>
        <v>0</v>
      </c>
    </row>
    <row r="78" spans="1:8" ht="11.25">
      <c r="A78" s="25" t="s">
        <v>49</v>
      </c>
      <c r="B78" s="11"/>
      <c r="C78" s="11"/>
      <c r="D78" s="13"/>
      <c r="E78" s="47"/>
      <c r="F78" s="47"/>
      <c r="G78" s="47"/>
      <c r="H78" s="47"/>
    </row>
    <row r="79" spans="1:8" ht="11.25">
      <c r="A79" s="39">
        <v>16</v>
      </c>
      <c r="B79" s="18" t="s">
        <v>50</v>
      </c>
      <c r="C79" s="11"/>
      <c r="D79" s="13"/>
      <c r="E79" s="45">
        <f>IF(OR(E64=0,$H64=0),0,(+E64/$H64))</f>
        <v>0</v>
      </c>
      <c r="F79" s="45">
        <f>IF(OR(F64=0,$H64=0),0,(+F64/$H64))</f>
        <v>0</v>
      </c>
      <c r="G79" s="45">
        <f>IF(OR(G64=0,$H64=0),0,(+G64/$H64))</f>
        <v>0</v>
      </c>
      <c r="H79" s="45">
        <f>SUM(E79:G79)</f>
        <v>0</v>
      </c>
    </row>
    <row r="80" spans="1:11" ht="11.25">
      <c r="A80" s="39">
        <v>17</v>
      </c>
      <c r="B80" s="18" t="s">
        <v>101</v>
      </c>
      <c r="C80" s="11"/>
      <c r="D80" s="13"/>
      <c r="E80" s="50"/>
      <c r="F80" s="50"/>
      <c r="G80" s="50" t="s">
        <v>91</v>
      </c>
      <c r="H80" s="46">
        <f>SUM(E80:G80)</f>
        <v>0</v>
      </c>
      <c r="I80" s="4"/>
      <c r="J80" s="4"/>
      <c r="K80" s="4"/>
    </row>
    <row r="81" spans="1:8" ht="11.25">
      <c r="A81" s="39">
        <v>18</v>
      </c>
      <c r="B81" s="18" t="s">
        <v>94</v>
      </c>
      <c r="C81" s="11"/>
      <c r="D81" s="13"/>
      <c r="E81" s="45">
        <f>IF(OR(E80=0,E83=0),0,(+E80/E83))</f>
        <v>0</v>
      </c>
      <c r="F81" s="45">
        <f>IF(OR(F80=0,F83=0),0,(+F80/F83))</f>
        <v>0</v>
      </c>
      <c r="G81" s="45" t="e">
        <f>IF(OR(G80=0,G83=0),0,(+G80/G83))</f>
        <v>#VALUE!</v>
      </c>
      <c r="H81" s="45">
        <f>IF(OR(H80=0,H83=0),0,(+H80/H83))</f>
        <v>0</v>
      </c>
    </row>
    <row r="82" spans="1:8" ht="11.25">
      <c r="A82" s="25" t="s">
        <v>51</v>
      </c>
      <c r="B82" s="11"/>
      <c r="C82" s="11"/>
      <c r="D82" s="13"/>
      <c r="E82" s="47"/>
      <c r="F82" s="47"/>
      <c r="G82" s="47"/>
      <c r="H82" s="47"/>
    </row>
    <row r="83" spans="1:8" ht="11.25">
      <c r="A83" s="37">
        <v>19</v>
      </c>
      <c r="B83" s="18" t="s">
        <v>52</v>
      </c>
      <c r="C83" s="11"/>
      <c r="D83" s="13"/>
      <c r="E83" s="46">
        <f>E80+E76</f>
        <v>0</v>
      </c>
      <c r="F83" s="46">
        <f>F80+F76</f>
        <v>0</v>
      </c>
      <c r="G83" s="46" t="e">
        <f>G80+G76</f>
        <v>#VALUE!</v>
      </c>
      <c r="H83" s="46">
        <f>H80+H76</f>
        <v>0</v>
      </c>
    </row>
    <row r="84" spans="1:8" ht="11.25">
      <c r="A84" s="39">
        <v>20</v>
      </c>
      <c r="B84" s="18" t="s">
        <v>53</v>
      </c>
      <c r="C84" s="11"/>
      <c r="D84" s="13"/>
      <c r="E84" s="45">
        <f>IF(OR(E83=0,$H83=0),0,(+E83/$H83))</f>
        <v>0</v>
      </c>
      <c r="F84" s="45">
        <f>IF(OR(F83=0,$H83=0),0,(+F83/$H83))</f>
        <v>0</v>
      </c>
      <c r="G84" s="45" t="e">
        <f>IF(OR(G83=0,$H83=0),0,(+G83/$H83))</f>
        <v>#VALUE!</v>
      </c>
      <c r="H84" s="45" t="e">
        <f>SUM(E84:G84)</f>
        <v>#VALUE!</v>
      </c>
    </row>
    <row r="85" spans="1:8" ht="11.25">
      <c r="A85" s="25" t="s">
        <v>54</v>
      </c>
      <c r="B85" s="11"/>
      <c r="C85" s="11"/>
      <c r="D85" s="13"/>
      <c r="E85" s="47"/>
      <c r="F85" s="47"/>
      <c r="G85" s="47"/>
      <c r="H85" s="47"/>
    </row>
    <row r="86" spans="1:8" ht="11.25">
      <c r="A86" s="37">
        <v>21</v>
      </c>
      <c r="B86" s="54" t="s">
        <v>85</v>
      </c>
      <c r="C86" s="11"/>
      <c r="D86" s="13"/>
      <c r="E86" s="42">
        <f>E34</f>
        <v>0</v>
      </c>
      <c r="F86" s="42">
        <f>F34</f>
        <v>0</v>
      </c>
      <c r="G86" s="42">
        <f>G34</f>
        <v>0</v>
      </c>
      <c r="H86" s="42">
        <f>SUM(E86:G86)</f>
        <v>0</v>
      </c>
    </row>
    <row r="87" spans="1:8" ht="11.25">
      <c r="A87" s="37">
        <v>22</v>
      </c>
      <c r="B87" s="18" t="s">
        <v>55</v>
      </c>
      <c r="C87" s="11"/>
      <c r="D87" s="13"/>
      <c r="E87" s="42">
        <f>E54</f>
        <v>0</v>
      </c>
      <c r="F87" s="42">
        <f>F54</f>
        <v>0</v>
      </c>
      <c r="G87" s="42">
        <f>G54</f>
        <v>0</v>
      </c>
      <c r="H87" s="42">
        <f>SUM(E87:G87)</f>
        <v>0</v>
      </c>
    </row>
    <row r="88" spans="1:8" ht="11.25">
      <c r="A88" s="37">
        <v>23</v>
      </c>
      <c r="B88" s="18" t="s">
        <v>95</v>
      </c>
      <c r="C88" s="11"/>
      <c r="D88" s="13"/>
      <c r="E88" s="42">
        <f>$H$56*E84</f>
        <v>0</v>
      </c>
      <c r="F88" s="42">
        <f>$H$56*F84</f>
        <v>0</v>
      </c>
      <c r="G88" s="42" t="e">
        <f>$H$56*G84</f>
        <v>#VALUE!</v>
      </c>
      <c r="H88" s="42" t="e">
        <f>SUM(E88:G88)</f>
        <v>#VALUE!</v>
      </c>
    </row>
    <row r="89" spans="1:8" ht="11.25">
      <c r="A89" s="37">
        <v>24</v>
      </c>
      <c r="B89" s="18" t="s">
        <v>56</v>
      </c>
      <c r="C89" s="11"/>
      <c r="D89" s="13"/>
      <c r="E89" s="42">
        <f>SUM(E86:E88)</f>
        <v>0</v>
      </c>
      <c r="F89" s="42">
        <f>SUM(F86:F88)</f>
        <v>0</v>
      </c>
      <c r="G89" s="42" t="e">
        <f>SUM(G86:G88)</f>
        <v>#VALUE!</v>
      </c>
      <c r="H89" s="42" t="e">
        <f>SUM(H86:H88)</f>
        <v>#VALUE!</v>
      </c>
    </row>
    <row r="90" spans="5:8" ht="11.25">
      <c r="E90" s="47"/>
      <c r="F90" s="47"/>
      <c r="G90" s="47"/>
      <c r="H90" s="47"/>
    </row>
    <row r="91" spans="1:8" ht="11.25">
      <c r="A91" s="37">
        <v>25</v>
      </c>
      <c r="B91" s="18" t="s">
        <v>57</v>
      </c>
      <c r="C91" s="11"/>
      <c r="D91" s="13"/>
      <c r="E91" s="42">
        <f>E89</f>
        <v>0</v>
      </c>
      <c r="F91" s="42">
        <f>F87+F88</f>
        <v>0</v>
      </c>
      <c r="G91" s="42" t="e">
        <f>G89</f>
        <v>#VALUE!</v>
      </c>
      <c r="H91" s="42" t="e">
        <f>SUM(E91:G91)</f>
        <v>#VALUE!</v>
      </c>
    </row>
    <row r="93" ht="11.25">
      <c r="A93" s="24" t="s">
        <v>58</v>
      </c>
    </row>
    <row r="94" spans="1:8" ht="11.25">
      <c r="A94" s="37">
        <v>26</v>
      </c>
      <c r="B94" s="18" t="s">
        <v>59</v>
      </c>
      <c r="C94" s="11"/>
      <c r="D94" s="13"/>
      <c r="E94" s="42">
        <f>E91*E77</f>
        <v>0</v>
      </c>
      <c r="F94" s="42">
        <f>(F91*F77)</f>
        <v>0</v>
      </c>
      <c r="G94" s="42" t="e">
        <f>G91*G77</f>
        <v>#VALUE!</v>
      </c>
      <c r="H94" s="42" t="e">
        <f>SUM(E94:G94)</f>
        <v>#VALUE!</v>
      </c>
    </row>
    <row r="95" spans="1:8" ht="11.25">
      <c r="A95" s="37">
        <v>27</v>
      </c>
      <c r="B95" s="18" t="s">
        <v>60</v>
      </c>
      <c r="C95" s="11"/>
      <c r="D95" s="13"/>
      <c r="E95" s="44" t="e">
        <f>IF(E62=0,0,(+E94/E62))</f>
        <v>#VALUE!</v>
      </c>
      <c r="F95" s="44" t="e">
        <f>IF(F62=0,0,(+F94/F62))</f>
        <v>#VALUE!</v>
      </c>
      <c r="G95" s="44" t="e">
        <f>IF(G62=0,0,(+G94/G62))</f>
        <v>#VALUE!</v>
      </c>
      <c r="H95" s="44" t="e">
        <f>IF(H61=0,0,(+H94/H61))</f>
        <v>#VALUE!</v>
      </c>
    </row>
    <row r="96" spans="1:8" ht="11.25">
      <c r="A96" s="37">
        <v>28</v>
      </c>
      <c r="B96" s="54" t="s">
        <v>86</v>
      </c>
      <c r="C96" s="11"/>
      <c r="D96" s="13"/>
      <c r="E96" s="44">
        <f>IF(E63=0,0,E94/E63)</f>
        <v>0</v>
      </c>
      <c r="F96" s="44">
        <f>IF(F63=0,0,F94/F63)</f>
        <v>0</v>
      </c>
      <c r="G96" s="44">
        <f>IF(G63=0,0,G94/G63)</f>
        <v>0</v>
      </c>
      <c r="H96" s="44">
        <f>IF(H63=0,0,H94/H63)</f>
        <v>0</v>
      </c>
    </row>
    <row r="97" spans="1:8" ht="11.25">
      <c r="A97" s="37">
        <v>29</v>
      </c>
      <c r="B97" s="54" t="s">
        <v>92</v>
      </c>
      <c r="C97" s="11"/>
      <c r="D97" s="13"/>
      <c r="E97" s="43"/>
      <c r="F97" s="44">
        <f>IF(H66&lt;90,F101*(H66/90),F101)</f>
        <v>0</v>
      </c>
      <c r="G97" s="16"/>
      <c r="H97" s="16"/>
    </row>
    <row r="98" spans="1:8" ht="11.25">
      <c r="A98" s="37">
        <v>30</v>
      </c>
      <c r="B98" s="54" t="s">
        <v>93</v>
      </c>
      <c r="C98" s="11"/>
      <c r="D98" s="13"/>
      <c r="E98" s="16"/>
      <c r="F98" s="42" t="e">
        <f>(MIN(F95,F97)*F62)</f>
        <v>#VALUE!</v>
      </c>
      <c r="G98" s="16"/>
      <c r="H98" s="16"/>
    </row>
    <row r="99" spans="1:8" ht="11.25">
      <c r="A99" s="37">
        <v>31</v>
      </c>
      <c r="B99" s="55" t="s">
        <v>87</v>
      </c>
      <c r="C99" s="11"/>
      <c r="D99" s="13"/>
      <c r="E99" s="16"/>
      <c r="F99" s="48">
        <f>IF(F63=0,0,F98/F63)</f>
        <v>0</v>
      </c>
      <c r="G99" s="16"/>
      <c r="H99" s="16"/>
    </row>
    <row r="100" spans="1:4" ht="11.25">
      <c r="A100" s="37">
        <v>32</v>
      </c>
      <c r="B100" s="18" t="s">
        <v>98</v>
      </c>
      <c r="C100" s="11"/>
      <c r="D100" s="14">
        <f>IF(F96&lt;=F97,0,F94-F98)</f>
        <v>0</v>
      </c>
    </row>
    <row r="101" spans="4:6" ht="11.25">
      <c r="D101" s="32" t="s">
        <v>61</v>
      </c>
      <c r="E101" s="26"/>
      <c r="F101" s="27">
        <v>54.63</v>
      </c>
    </row>
    <row r="103" spans="1:8" ht="11.25">
      <c r="A103" s="37">
        <v>33</v>
      </c>
      <c r="B103" s="18" t="s">
        <v>62</v>
      </c>
      <c r="C103" s="11"/>
      <c r="D103" s="13"/>
      <c r="E103" s="42">
        <f>E91*E81</f>
        <v>0</v>
      </c>
      <c r="F103" s="42">
        <f>(F91*F81)</f>
        <v>0</v>
      </c>
      <c r="G103" s="42" t="e">
        <f>G91*G81</f>
        <v>#VALUE!</v>
      </c>
      <c r="H103" s="42" t="e">
        <f>SUM(E103:G103)</f>
        <v>#VALUE!</v>
      </c>
    </row>
    <row r="104" spans="1:8" ht="11.25">
      <c r="A104" s="37">
        <v>34</v>
      </c>
      <c r="B104" s="54" t="s">
        <v>88</v>
      </c>
      <c r="C104" s="11"/>
      <c r="D104" s="13"/>
      <c r="E104" s="44">
        <f>IF(E64=0,0,E103/E64)</f>
        <v>0</v>
      </c>
      <c r="F104" s="44">
        <f>IF(F64=0,0,F103/F64)</f>
        <v>0</v>
      </c>
      <c r="G104" s="44">
        <f>IF(G64=0,0,G103/G64)</f>
        <v>0</v>
      </c>
      <c r="H104" s="44">
        <f>IF(H64=0,0,H103/H64)</f>
        <v>0</v>
      </c>
    </row>
    <row r="105" spans="1:8" ht="11.25">
      <c r="A105" s="37">
        <v>35</v>
      </c>
      <c r="B105" s="54" t="s">
        <v>89</v>
      </c>
      <c r="C105" s="11"/>
      <c r="D105" s="13"/>
      <c r="E105" s="16"/>
      <c r="F105" s="44">
        <f>IF(F65&lt;50,F109*(F65/50),F109)</f>
        <v>0</v>
      </c>
      <c r="G105" s="16"/>
      <c r="H105" s="16"/>
    </row>
    <row r="106" spans="1:8" ht="11.25">
      <c r="A106" s="37">
        <v>36</v>
      </c>
      <c r="B106" s="18" t="s">
        <v>97</v>
      </c>
      <c r="C106" s="11"/>
      <c r="D106" s="13"/>
      <c r="E106" s="16"/>
      <c r="F106" s="42">
        <f>IF(F105&gt;=F104,F104*F64,F105*F64)</f>
        <v>0</v>
      </c>
      <c r="G106" s="16"/>
      <c r="H106" s="16"/>
    </row>
    <row r="107" spans="1:8" ht="11.25">
      <c r="A107" s="37">
        <v>37</v>
      </c>
      <c r="B107" s="25" t="s">
        <v>63</v>
      </c>
      <c r="C107" s="11"/>
      <c r="D107" s="13"/>
      <c r="E107" s="16"/>
      <c r="F107" s="48">
        <f>IF(F64=0,0,F106/F64)</f>
        <v>0</v>
      </c>
      <c r="G107" s="16"/>
      <c r="H107" s="16"/>
    </row>
    <row r="108" spans="1:4" ht="11.25">
      <c r="A108" s="37">
        <v>38</v>
      </c>
      <c r="B108" s="54" t="s">
        <v>99</v>
      </c>
      <c r="C108" s="13"/>
      <c r="D108" s="14">
        <f>IF(F104&lt;=F105,0,F103-F106)</f>
        <v>0</v>
      </c>
    </row>
    <row r="109" spans="4:6" ht="11.25">
      <c r="D109" s="32" t="s">
        <v>64</v>
      </c>
      <c r="E109" s="26"/>
      <c r="F109" s="27">
        <v>92.13</v>
      </c>
    </row>
    <row r="110" ht="11.25">
      <c r="A110" s="24" t="s">
        <v>65</v>
      </c>
    </row>
    <row r="111" ht="11.25">
      <c r="D111" s="37" t="s">
        <v>66</v>
      </c>
    </row>
    <row r="112" spans="1:8" ht="11.25">
      <c r="A112" s="41">
        <v>39</v>
      </c>
      <c r="B112" s="25" t="s">
        <v>67</v>
      </c>
      <c r="C112" s="28"/>
      <c r="D112" s="42">
        <f>D108+D100</f>
        <v>0</v>
      </c>
      <c r="E112" s="42">
        <f>E94+E103</f>
        <v>0</v>
      </c>
      <c r="F112" s="49" t="e">
        <f>F98+F106</f>
        <v>#VALUE!</v>
      </c>
      <c r="G112" s="42" t="e">
        <f>G94+G103</f>
        <v>#VALUE!</v>
      </c>
      <c r="H112" s="42" t="e">
        <f>SUM(D112:G112)</f>
        <v>#VALUE!</v>
      </c>
    </row>
    <row r="113" spans="1:8" ht="11.25">
      <c r="A113" s="37">
        <v>40</v>
      </c>
      <c r="B113" s="18" t="s">
        <v>68</v>
      </c>
      <c r="C113" s="11"/>
      <c r="D113" s="44">
        <f>IF(F76=0,0,D100/F76)</f>
        <v>0</v>
      </c>
      <c r="E113" s="44">
        <f>IF(E76=0,0,+E94/E76)</f>
        <v>0</v>
      </c>
      <c r="F113" s="44">
        <f>IF(F76=0,0,+F98/F76)</f>
        <v>0</v>
      </c>
      <c r="G113" s="44">
        <f>IF(G76=0,0,+G94/G76)</f>
        <v>0</v>
      </c>
      <c r="H113" s="44">
        <f>IF(H76=0,0,+H94/H76)</f>
        <v>0</v>
      </c>
    </row>
    <row r="114" spans="1:8" ht="11.25">
      <c r="A114" s="37">
        <v>41</v>
      </c>
      <c r="B114" s="18" t="s">
        <v>69</v>
      </c>
      <c r="C114" s="11"/>
      <c r="D114" s="44">
        <f>IF(F80=0,0,D108/F80)</f>
        <v>0</v>
      </c>
      <c r="E114" s="44">
        <f>IF(E80=0,0,E103/E80)</f>
        <v>0</v>
      </c>
      <c r="F114" s="44">
        <f>IF(F80=0,0,F106/F80)</f>
        <v>0</v>
      </c>
      <c r="G114" s="44" t="e">
        <f>IF(G80=0,0,G103/G80)</f>
        <v>#VALUE!</v>
      </c>
      <c r="H114" s="44">
        <f>IF(H80=0,0,H103/H80)</f>
        <v>0</v>
      </c>
    </row>
    <row r="115" spans="1:8" ht="11.25">
      <c r="A115" s="37">
        <v>42</v>
      </c>
      <c r="B115" s="18" t="s">
        <v>70</v>
      </c>
      <c r="C115" s="11"/>
      <c r="D115" s="44">
        <f>IF(F83=0,0,D112/F83)</f>
        <v>0</v>
      </c>
      <c r="E115" s="44">
        <f>IF(E83=0,0,E112/E83)</f>
        <v>0</v>
      </c>
      <c r="F115" s="44">
        <f>IF(F83=0,0,F112/F83)</f>
        <v>0</v>
      </c>
      <c r="G115" s="44" t="e">
        <f>IF(G83=0,0,G112/G83)</f>
        <v>#VALUE!</v>
      </c>
      <c r="H115" s="44">
        <f>IF(H83=0,0,H112/H83)</f>
        <v>0</v>
      </c>
    </row>
    <row r="117" spans="1:8" ht="11.25">
      <c r="A117" s="37">
        <v>43</v>
      </c>
      <c r="B117" s="54" t="s">
        <v>90</v>
      </c>
      <c r="C117" s="11"/>
      <c r="D117" s="16"/>
      <c r="E117" s="16"/>
      <c r="F117" s="42">
        <f>F103+F94</f>
        <v>0</v>
      </c>
      <c r="G117" s="16"/>
      <c r="H117" s="16"/>
    </row>
    <row r="119" spans="1:2" ht="11.25">
      <c r="A119" t="s">
        <v>71</v>
      </c>
      <c r="B119" t="s">
        <v>72</v>
      </c>
    </row>
    <row r="126" spans="5:9" ht="11.25">
      <c r="E126" s="2"/>
      <c r="F126" s="3"/>
      <c r="H126" s="2"/>
      <c r="I126" s="3"/>
    </row>
    <row r="127" spans="5:9" ht="11.25">
      <c r="E127" s="2"/>
      <c r="F127" s="3"/>
      <c r="H127" s="2"/>
      <c r="I127" s="3"/>
    </row>
    <row r="128" spans="5:9" ht="11.25">
      <c r="E128" s="2"/>
      <c r="F128" s="3"/>
      <c r="H128" s="2"/>
      <c r="I128" s="3"/>
    </row>
    <row r="129" spans="5:9" ht="11.25">
      <c r="E129" s="2"/>
      <c r="F129" s="3"/>
      <c r="H129" s="2"/>
      <c r="I129" s="3"/>
    </row>
    <row r="130" spans="5:9" ht="11.25">
      <c r="E130" s="2"/>
      <c r="F130" s="3"/>
      <c r="H130" s="2"/>
      <c r="I130" s="3"/>
    </row>
    <row r="131" spans="5:9" ht="11.25">
      <c r="E131" s="2"/>
      <c r="F131" s="3"/>
      <c r="H131" s="2"/>
      <c r="I131" s="3"/>
    </row>
    <row r="132" spans="5:9" ht="11.25">
      <c r="E132" s="2"/>
      <c r="F132" s="3"/>
      <c r="H132" s="2"/>
      <c r="I132" s="3"/>
    </row>
    <row r="133" spans="5:9" ht="11.25">
      <c r="E133" s="2"/>
      <c r="F133" s="3"/>
      <c r="H133" s="2"/>
      <c r="I133" s="3"/>
    </row>
    <row r="134" spans="5:9" ht="11.25">
      <c r="E134" s="2"/>
      <c r="F134" s="3"/>
      <c r="H134" s="2"/>
      <c r="I134" s="3"/>
    </row>
    <row r="135" spans="5:9" ht="11.25">
      <c r="E135" s="2"/>
      <c r="F135" s="3"/>
      <c r="H135" s="2"/>
      <c r="I135" s="3"/>
    </row>
    <row r="136" spans="5:9" ht="11.25">
      <c r="E136" s="2"/>
      <c r="F136" s="3"/>
      <c r="H136" s="2"/>
      <c r="I136" s="3"/>
    </row>
    <row r="137" spans="5:9" ht="11.25">
      <c r="E137" s="2"/>
      <c r="F137" s="3"/>
      <c r="H137" s="2"/>
      <c r="I137" s="3"/>
    </row>
    <row r="138" spans="5:9" ht="11.25">
      <c r="E138" s="2"/>
      <c r="F138" s="3"/>
      <c r="H138" s="2"/>
      <c r="I138" s="3"/>
    </row>
    <row r="139" spans="5:9" ht="11.25">
      <c r="E139" s="2"/>
      <c r="F139" s="3"/>
      <c r="H139" s="2"/>
      <c r="I139" s="3"/>
    </row>
    <row r="140" spans="5:9" ht="11.25">
      <c r="E140" s="2"/>
      <c r="F140" s="3"/>
      <c r="H140" s="2"/>
      <c r="I140" s="3"/>
    </row>
    <row r="141" spans="5:9" ht="11.25">
      <c r="E141" s="2"/>
      <c r="F141" s="3"/>
      <c r="H141" s="2"/>
      <c r="I141" s="3"/>
    </row>
    <row r="142" spans="5:9" ht="11.25">
      <c r="E142" s="2"/>
      <c r="F142" s="3"/>
      <c r="H142" s="2"/>
      <c r="I142" s="3"/>
    </row>
    <row r="143" spans="5:9" ht="11.25">
      <c r="E143" s="2"/>
      <c r="F143" s="3"/>
      <c r="H143" s="2"/>
      <c r="I143" s="3"/>
    </row>
    <row r="144" spans="5:9" ht="11.25">
      <c r="E144" s="2"/>
      <c r="F144" s="3"/>
      <c r="H144" s="2"/>
      <c r="I144" s="3"/>
    </row>
    <row r="145" spans="5:9" ht="11.25">
      <c r="E145" s="2"/>
      <c r="F145" s="3"/>
      <c r="H145" s="2"/>
      <c r="I145" s="3"/>
    </row>
    <row r="146" spans="5:9" ht="11.25">
      <c r="E146" s="2"/>
      <c r="F146" s="3"/>
      <c r="H146" s="2"/>
      <c r="I146" s="3"/>
    </row>
    <row r="147" spans="5:9" ht="11.25">
      <c r="E147" s="2"/>
      <c r="F147" s="3"/>
      <c r="H147" s="2"/>
      <c r="I147" s="3"/>
    </row>
    <row r="148" spans="5:9" ht="11.25">
      <c r="E148" s="2"/>
      <c r="F148" s="3"/>
      <c r="H148" s="2"/>
      <c r="I148" s="3"/>
    </row>
    <row r="149" spans="5:9" ht="11.25">
      <c r="E149" s="2"/>
      <c r="F149" s="3"/>
      <c r="H149" s="2"/>
      <c r="I149" s="3"/>
    </row>
    <row r="150" spans="5:9" ht="11.25">
      <c r="E150" s="2"/>
      <c r="F150" s="3"/>
      <c r="H150" s="2"/>
      <c r="I150" s="3"/>
    </row>
    <row r="151" spans="5:9" ht="11.25">
      <c r="E151" s="2"/>
      <c r="F151" s="3"/>
      <c r="H151" s="2"/>
      <c r="I151" s="3"/>
    </row>
    <row r="152" spans="5:9" ht="11.25">
      <c r="E152" s="2"/>
      <c r="F152" s="3"/>
      <c r="H152" s="2"/>
      <c r="I152" s="3"/>
    </row>
    <row r="153" spans="5:9" ht="11.25">
      <c r="E153" s="2"/>
      <c r="F153" s="3"/>
      <c r="H153" s="2"/>
      <c r="I153" s="3"/>
    </row>
    <row r="154" spans="5:9" ht="11.25">
      <c r="E154" s="2"/>
      <c r="F154" s="3"/>
      <c r="H154" s="2"/>
      <c r="I154" s="3"/>
    </row>
    <row r="155" spans="5:9" ht="11.25">
      <c r="E155" s="2"/>
      <c r="F155" s="3"/>
      <c r="H155" s="2"/>
      <c r="I155" s="3"/>
    </row>
    <row r="156" spans="5:9" ht="11.25">
      <c r="E156" s="2"/>
      <c r="F156" s="3"/>
      <c r="H156" s="2"/>
      <c r="I156" s="3"/>
    </row>
    <row r="157" spans="5:9" ht="11.25">
      <c r="E157" s="2"/>
      <c r="F157" s="3"/>
      <c r="H157" s="2"/>
      <c r="I157" s="3"/>
    </row>
    <row r="158" spans="5:9" ht="11.25">
      <c r="E158" s="2"/>
      <c r="F158" s="3"/>
      <c r="H158" s="2"/>
      <c r="I158" s="3"/>
    </row>
    <row r="159" spans="5:9" ht="11.25">
      <c r="E159" s="2"/>
      <c r="F159" s="3"/>
      <c r="H159" s="2"/>
      <c r="I159" s="3"/>
    </row>
    <row r="160" spans="5:9" ht="11.25">
      <c r="E160" s="2"/>
      <c r="F160" s="3"/>
      <c r="H160" s="2"/>
      <c r="I160" s="3"/>
    </row>
    <row r="161" spans="5:9" ht="11.25">
      <c r="E161" s="2"/>
      <c r="F161" s="3"/>
      <c r="H161" s="2"/>
      <c r="I161" s="3"/>
    </row>
    <row r="162" spans="5:9" ht="11.25">
      <c r="E162" s="2"/>
      <c r="F162" s="3"/>
      <c r="H162" s="2"/>
      <c r="I162" s="3"/>
    </row>
    <row r="163" spans="5:9" ht="11.25">
      <c r="E163" s="2"/>
      <c r="F163" s="3"/>
      <c r="H163" s="2"/>
      <c r="I163" s="3"/>
    </row>
    <row r="164" spans="5:9" ht="11.25">
      <c r="E164" s="2"/>
      <c r="F164" s="3"/>
      <c r="H164" s="2"/>
      <c r="I164" s="3"/>
    </row>
    <row r="165" spans="5:9" ht="11.25">
      <c r="E165" s="2"/>
      <c r="F165" s="3"/>
      <c r="H165" s="2"/>
      <c r="I165" s="3"/>
    </row>
    <row r="166" spans="5:9" ht="11.25">
      <c r="E166" s="2"/>
      <c r="F166" s="3"/>
      <c r="H166" s="2"/>
      <c r="I166" s="3"/>
    </row>
    <row r="167" spans="5:9" ht="11.25">
      <c r="E167" s="2"/>
      <c r="F167" s="3"/>
      <c r="H167" s="2"/>
      <c r="I167" s="3"/>
    </row>
    <row r="168" spans="5:9" ht="11.25">
      <c r="E168" s="2"/>
      <c r="F168" s="3"/>
      <c r="H168" s="2"/>
      <c r="I168" s="3"/>
    </row>
    <row r="169" spans="5:9" ht="11.25">
      <c r="E169" s="2"/>
      <c r="F169" s="3"/>
      <c r="H169" s="2"/>
      <c r="I169" s="3"/>
    </row>
    <row r="170" spans="5:9" ht="11.25">
      <c r="E170" s="2"/>
      <c r="F170" s="3"/>
      <c r="H170" s="2"/>
      <c r="I170" s="3"/>
    </row>
    <row r="171" spans="5:9" ht="11.25">
      <c r="E171" s="2"/>
      <c r="F171" s="3"/>
      <c r="H171" s="2"/>
      <c r="I171" s="3"/>
    </row>
    <row r="172" spans="5:9" ht="11.25">
      <c r="E172" s="2"/>
      <c r="F172" s="3"/>
      <c r="H172" s="2"/>
      <c r="I172" s="3"/>
    </row>
    <row r="173" spans="5:9" ht="11.25">
      <c r="E173" s="2"/>
      <c r="F173" s="3"/>
      <c r="H173" s="2"/>
      <c r="I173" s="3"/>
    </row>
    <row r="174" spans="5:9" ht="11.25">
      <c r="E174" s="2"/>
      <c r="F174" s="3"/>
      <c r="H174" s="2"/>
      <c r="I174" s="3"/>
    </row>
    <row r="175" spans="5:9" ht="11.25">
      <c r="E175" s="2"/>
      <c r="F175" s="3"/>
      <c r="H175" s="2"/>
      <c r="I175" s="3"/>
    </row>
    <row r="176" spans="5:9" ht="11.25">
      <c r="E176" s="2"/>
      <c r="F176" s="3"/>
      <c r="H176" s="2"/>
      <c r="I176" s="3"/>
    </row>
    <row r="177" spans="5:9" ht="11.25">
      <c r="E177" s="2"/>
      <c r="F177" s="3"/>
      <c r="H177" s="2"/>
      <c r="I177" s="3"/>
    </row>
    <row r="178" spans="5:9" ht="11.25">
      <c r="E178" s="2"/>
      <c r="F178" s="3"/>
      <c r="H178" s="2"/>
      <c r="I178" s="3"/>
    </row>
    <row r="179" spans="5:9" ht="11.25">
      <c r="E179" s="2"/>
      <c r="F179" s="3"/>
      <c r="H179" s="2"/>
      <c r="I179" s="3"/>
    </row>
    <row r="180" spans="5:9" ht="11.25">
      <c r="E180" s="2"/>
      <c r="F180" s="3"/>
      <c r="H180" s="2"/>
      <c r="I180" s="3"/>
    </row>
    <row r="181" spans="5:9" ht="11.25">
      <c r="E181" s="2"/>
      <c r="F181" s="3"/>
      <c r="H181" s="2"/>
      <c r="I181" s="3"/>
    </row>
    <row r="182" spans="5:9" ht="11.25">
      <c r="E182" s="2"/>
      <c r="F182" s="3"/>
      <c r="H182" s="2"/>
      <c r="I182" s="3"/>
    </row>
    <row r="183" spans="8:9" ht="11.25">
      <c r="H183" s="2"/>
      <c r="I183" s="3"/>
    </row>
    <row r="184" spans="8:9" ht="11.25">
      <c r="H184" s="2"/>
      <c r="I184" s="3"/>
    </row>
    <row r="185" spans="8:9" ht="11.25">
      <c r="H185" s="2"/>
      <c r="I185" s="3"/>
    </row>
    <row r="186" spans="8:9" ht="11.25">
      <c r="H186" s="2"/>
      <c r="I186" s="3"/>
    </row>
    <row r="187" spans="8:9" ht="11.25">
      <c r="H187" s="2"/>
      <c r="I187" s="3"/>
    </row>
    <row r="188" spans="8:9" ht="11.25">
      <c r="H188" s="2"/>
      <c r="I188" s="3"/>
    </row>
    <row r="189" spans="8:9" ht="11.25">
      <c r="H189" s="2"/>
      <c r="I189" s="3"/>
    </row>
    <row r="190" spans="8:9" ht="11.25">
      <c r="H190" s="2"/>
      <c r="I190" s="3"/>
    </row>
    <row r="191" spans="8:9" ht="11.25">
      <c r="H191" s="2"/>
      <c r="I191" s="3"/>
    </row>
    <row r="192" spans="8:9" ht="11.25">
      <c r="H192" s="2"/>
      <c r="I192" s="3"/>
    </row>
    <row r="193" spans="8:9" ht="11.25">
      <c r="H193" s="2"/>
      <c r="I193" s="3"/>
    </row>
    <row r="194" spans="8:9" ht="11.25">
      <c r="H194" s="2"/>
      <c r="I194" s="3"/>
    </row>
    <row r="195" spans="8:9" ht="11.25">
      <c r="H195" s="2"/>
      <c r="I195" s="3"/>
    </row>
    <row r="196" spans="8:9" ht="11.25">
      <c r="H196" s="2"/>
      <c r="I196" s="3"/>
    </row>
    <row r="197" spans="8:9" ht="11.25">
      <c r="H197" s="2"/>
      <c r="I197" s="3"/>
    </row>
    <row r="198" spans="8:9" ht="11.25">
      <c r="H198" s="2"/>
      <c r="I198" s="3"/>
    </row>
    <row r="199" spans="8:9" ht="11.25">
      <c r="H199" s="2"/>
      <c r="I199" s="3"/>
    </row>
    <row r="200" spans="8:9" ht="11.25">
      <c r="H200" s="2"/>
      <c r="I200" s="3"/>
    </row>
    <row r="201" spans="8:9" ht="11.25">
      <c r="H201" s="2"/>
      <c r="I201" s="3"/>
    </row>
    <row r="202" spans="8:9" ht="11.25">
      <c r="H202" s="2"/>
      <c r="I202" s="3"/>
    </row>
    <row r="203" spans="8:9" ht="11.25">
      <c r="H203" s="2"/>
      <c r="I203" s="3"/>
    </row>
    <row r="204" spans="8:9" ht="11.25">
      <c r="H204" s="2"/>
      <c r="I204" s="3"/>
    </row>
    <row r="205" spans="8:9" ht="11.25">
      <c r="H205" s="2"/>
      <c r="I205" s="3"/>
    </row>
    <row r="206" spans="8:9" ht="11.25">
      <c r="H206" s="2"/>
      <c r="I206" s="3"/>
    </row>
    <row r="207" spans="8:9" ht="11.25">
      <c r="H207" s="2"/>
      <c r="I207" s="3"/>
    </row>
    <row r="208" spans="8:9" ht="11.25">
      <c r="H208" s="2"/>
      <c r="I208" s="3"/>
    </row>
    <row r="209" spans="8:9" ht="11.25">
      <c r="H209" s="2"/>
      <c r="I209" s="3"/>
    </row>
    <row r="210" spans="8:9" ht="11.25">
      <c r="H210" s="2"/>
      <c r="I210" s="3"/>
    </row>
    <row r="211" spans="8:9" ht="11.25">
      <c r="H211" s="2"/>
      <c r="I211" s="3"/>
    </row>
    <row r="212" spans="8:9" ht="11.25">
      <c r="H212" s="2"/>
      <c r="I212" s="3"/>
    </row>
    <row r="213" spans="8:9" ht="11.25">
      <c r="H213" s="2"/>
      <c r="I213" s="3"/>
    </row>
    <row r="214" spans="8:9" ht="11.25">
      <c r="H214" s="2"/>
      <c r="I214" s="3"/>
    </row>
    <row r="215" spans="8:9" ht="11.25">
      <c r="H215" s="2"/>
      <c r="I215" s="3"/>
    </row>
    <row r="216" spans="8:9" ht="11.25">
      <c r="H216" s="2"/>
      <c r="I216" s="3"/>
    </row>
    <row r="217" spans="8:9" ht="11.25">
      <c r="H217" s="2"/>
      <c r="I217" s="3"/>
    </row>
    <row r="218" spans="8:9" ht="11.25">
      <c r="H218" s="2"/>
      <c r="I218" s="3"/>
    </row>
    <row r="219" spans="8:9" ht="11.25">
      <c r="H219" s="2"/>
      <c r="I219" s="3"/>
    </row>
    <row r="220" spans="8:9" ht="11.25">
      <c r="H220" s="2"/>
      <c r="I220" s="3"/>
    </row>
    <row r="221" spans="8:9" ht="11.25">
      <c r="H221" s="2"/>
      <c r="I221" s="3"/>
    </row>
    <row r="222" spans="8:9" ht="11.25">
      <c r="H222" s="2"/>
      <c r="I222" s="3"/>
    </row>
    <row r="223" spans="8:9" ht="11.25">
      <c r="H223" s="2"/>
      <c r="I223" s="3"/>
    </row>
    <row r="224" spans="8:9" ht="11.25">
      <c r="H224" s="2"/>
      <c r="I224" s="3"/>
    </row>
    <row r="225" spans="8:9" ht="11.25">
      <c r="H225" s="2"/>
      <c r="I225" s="3"/>
    </row>
    <row r="226" spans="8:9" ht="11.25">
      <c r="H226" s="2"/>
      <c r="I226" s="3"/>
    </row>
    <row r="227" spans="8:9" ht="11.25">
      <c r="H227" s="2"/>
      <c r="I227" s="3"/>
    </row>
    <row r="228" spans="8:9" ht="11.25">
      <c r="H228" s="2"/>
      <c r="I228" s="3"/>
    </row>
    <row r="229" spans="8:9" ht="11.25">
      <c r="H229" s="2"/>
      <c r="I229" s="3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R</oddHeader>
    <oddFooter>&amp;LFORM ODFHR (13/14)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Jan Shores</cp:lastModifiedBy>
  <cp:lastPrinted>2015-10-05T17:03:28Z</cp:lastPrinted>
  <dcterms:created xsi:type="dcterms:W3CDTF">1999-07-16T20:48:33Z</dcterms:created>
  <dcterms:modified xsi:type="dcterms:W3CDTF">2017-05-10T17:29:29Z</dcterms:modified>
  <cp:category/>
  <cp:version/>
  <cp:contentType/>
  <cp:contentStatus/>
</cp:coreProperties>
</file>